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alexcards/Documents/Habitat/2025/Diciembre/Proposiciones/1394/Anexos Proposición 1394 de 2025/NUMERAL 4/"/>
    </mc:Choice>
  </mc:AlternateContent>
  <xr:revisionPtr revIDLastSave="0" documentId="13_ncr:1_{DE4264D0-21A6-D54E-BB11-4E39864F002C}" xr6:coauthVersionLast="47" xr6:coauthVersionMax="47" xr10:uidLastSave="{00000000-0000-0000-0000-000000000000}"/>
  <bookViews>
    <workbookView xWindow="0" yWindow="500" windowWidth="28800" windowHeight="15720" activeTab="3" xr2:uid="{402F3CC9-A419-432C-973F-98194DC085D7}"/>
  </bookViews>
  <sheets>
    <sheet name="ACTA 0008-2023 CONFIS" sheetId="1" r:id="rId1"/>
    <sheet name="ACTA 0022-2023 CONFIS" sheetId="2" r:id="rId2"/>
    <sheet name="ACTA 0014-2024 CONFIS" sheetId="3" r:id="rId3"/>
    <sheet name="ACTA 0016-2024 CONFI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4" l="1"/>
  <c r="H11" i="4"/>
  <c r="F11" i="4"/>
  <c r="E11" i="4"/>
  <c r="H9" i="2"/>
  <c r="C4" i="3"/>
  <c r="L9" i="2"/>
  <c r="K9" i="2"/>
  <c r="I9" i="2"/>
  <c r="E9" i="2"/>
  <c r="F9" i="2"/>
  <c r="N4" i="2"/>
  <c r="N9" i="2" s="1"/>
  <c r="I8" i="3"/>
  <c r="H8" i="3"/>
  <c r="F8" i="3"/>
  <c r="E8" i="3"/>
  <c r="F8" i="1"/>
  <c r="E8" i="1"/>
  <c r="I8" i="1"/>
  <c r="L8" i="1"/>
  <c r="K8" i="1"/>
  <c r="H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tc={546C6F67-FA9F-4FDC-B91C-AEF4CA5FB2D7}</author>
  </authors>
  <commentList>
    <comment ref="C4" authorId="0" shapeId="0" xr:uid="{546C6F67-FA9F-4FDC-B91C-AEF4CA5FB2D7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Valor por confirmar, ya que el valor para la apertura de la fiducia es de $19.934.027.819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tc={A4A1E398-4F98-4E39-A3BB-0C9A0E61CC66}</author>
  </authors>
  <commentList>
    <comment ref="C4" authorId="0" shapeId="0" xr:uid="{A4A1E398-4F98-4E39-A3BB-0C9A0E61CC66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Valor por confirmar, ya que el valor registrado corresponde a la incorporación realizada en el 2024.</t>
      </text>
    </comment>
  </commentList>
</comments>
</file>

<file path=xl/sharedStrings.xml><?xml version="1.0" encoding="utf-8"?>
<sst xmlns="http://schemas.openxmlformats.org/spreadsheetml/2006/main" count="88" uniqueCount="51">
  <si>
    <t>VIGENCIAS FUTURAS APROBADAS PARA LA VIGENCIA 2025</t>
  </si>
  <si>
    <t>ACTA CONFIS 0008 del 05 de julio de 2023 - Valor aprobado $19.694.862.565 constantes ($20.418.886.850 corrientes) 2024-2025</t>
  </si>
  <si>
    <t>Compromiso</t>
  </si>
  <si>
    <t>Contratista</t>
  </si>
  <si>
    <t>Valor del compromiso</t>
  </si>
  <si>
    <t>Registro Presupuestal</t>
  </si>
  <si>
    <t>Valor del registro presupuestal 2023</t>
  </si>
  <si>
    <t>Valor ejecutado</t>
  </si>
  <si>
    <t>Registro VF 2024</t>
  </si>
  <si>
    <t>Valor Vigencia Futura 2024</t>
  </si>
  <si>
    <t>Valor ejecutado 2024</t>
  </si>
  <si>
    <t>Registro VF 2025</t>
  </si>
  <si>
    <t>Valor Vigencia Futura 2025</t>
  </si>
  <si>
    <t>Valor ejecutado 2025</t>
  </si>
  <si>
    <t>1124-2023</t>
  </si>
  <si>
    <t>CONSORCIO UNIOBRAS NOVA URBANO</t>
  </si>
  <si>
    <t>1125-2023</t>
  </si>
  <si>
    <t>CONSORCIO CPI-PROINMAT L-2</t>
  </si>
  <si>
    <t>1128-2023</t>
  </si>
  <si>
    <t>CONSORCIO INTERHABITAT KAOR</t>
  </si>
  <si>
    <t>1130-2023</t>
  </si>
  <si>
    <t>CONSORCIO SAN JUAN 005</t>
  </si>
  <si>
    <t>Total</t>
  </si>
  <si>
    <t>Fuente: BOGDATA - 30-11-2025</t>
  </si>
  <si>
    <t>ACTA CONFIS 0022 del 11 de diciembre de 2023 - Valor aprobado $407.497.801.112 constantes ($453.333.333.333 corrientes) 2025-2027</t>
  </si>
  <si>
    <t>Registro presupuestal 2024</t>
  </si>
  <si>
    <t>Registro presupuestal 2025</t>
  </si>
  <si>
    <t>Registro VF 2025 Anulado por reprogramación</t>
  </si>
  <si>
    <t>Valor VF 2025 liberado</t>
  </si>
  <si>
    <t>1182-2023</t>
  </si>
  <si>
    <t>EMPRESA DE RENOVACIÓN Y DESARROLLO URBANO DE BOGOTÁ RENOBO</t>
  </si>
  <si>
    <t>1736-2024</t>
  </si>
  <si>
    <t>CONSORCIO MOVILIDAD SOSTENIBLE 003</t>
  </si>
  <si>
    <t>1737-2024</t>
  </si>
  <si>
    <t>UNION TEMPORAL IJM CAPITAL</t>
  </si>
  <si>
    <t>1759-2024</t>
  </si>
  <si>
    <t>SOLUCIONES PARA LA INGENIERIA S.A.S</t>
  </si>
  <si>
    <t>1760-2024</t>
  </si>
  <si>
    <t>GAB INGENIERIA</t>
  </si>
  <si>
    <t>ACTA CONFIS 0014 del 08 de octubre de 2024 - Valor aprobado $108.148.100.072 constantes ($114.962.486.291 corrientes) 2025-2029</t>
  </si>
  <si>
    <t>Valor del registro presupuestal 2024</t>
  </si>
  <si>
    <t>1681-2024</t>
  </si>
  <si>
    <t>FIDUCIARIA POPULAR S.A.</t>
  </si>
  <si>
    <t>ACTA CONFIS 0016 del 23 de octubre de 2024 - Valor aprobado $22.312.356.240 constantes ($23.044.125.745 corrientes) 2025-2026</t>
  </si>
  <si>
    <t>688-2021</t>
  </si>
  <si>
    <t>1724-2024</t>
  </si>
  <si>
    <t>CONSORCIO INGESCOR R 2024</t>
  </si>
  <si>
    <t>1754-2024</t>
  </si>
  <si>
    <t>CONSORCIO INGENIERIA BP</t>
  </si>
  <si>
    <t>1755-2024</t>
  </si>
  <si>
    <t>CONSORCIO VIAL HABITAT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</si>
</sst>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3" fontId="0" fillId="0" borderId="0" xfId="0" applyNumberFormat="1" applyAlignment="1">
      <alignment horizontal="right" vertical="top"/>
    </xf>
    <xf numFmtId="3" fontId="0" fillId="0" borderId="0" xfId="0" applyNumberFormat="1"/>
    <xf numFmtId="0" fontId="0" fillId="0" borderId="2" xfId="0" applyBorder="1"/>
    <xf numFmtId="164" fontId="0" fillId="0" borderId="2" xfId="0" applyNumberFormat="1" applyBorder="1"/>
    <xf numFmtId="3" fontId="0" fillId="0" borderId="2" xfId="0" applyNumberFormat="1" applyBorder="1"/>
    <xf numFmtId="1" fontId="0" fillId="0" borderId="2" xfId="0" applyNumberFormat="1" applyBorder="1"/>
    <xf numFmtId="0" fontId="0" fillId="0" borderId="6" xfId="0" applyBorder="1" applyAlignment="1">
      <alignment horizontal="center" vertical="center" wrapText="1"/>
    </xf>
    <xf numFmtId="0" fontId="0" fillId="0" borderId="6" xfId="0" applyBorder="1"/>
    <xf numFmtId="164" fontId="0" fillId="0" borderId="7" xfId="0" applyNumberFormat="1" applyBorder="1"/>
    <xf numFmtId="0" fontId="1" fillId="0" borderId="9" xfId="0" applyFont="1" applyBorder="1"/>
    <xf numFmtId="164" fontId="1" fillId="0" borderId="9" xfId="0" applyNumberFormat="1" applyFont="1" applyBorder="1"/>
    <xf numFmtId="3" fontId="1" fillId="0" borderId="9" xfId="0" applyNumberFormat="1" applyFont="1" applyBorder="1"/>
    <xf numFmtId="164" fontId="1" fillId="0" borderId="10" xfId="0" applyNumberFormat="1" applyFont="1" applyBorder="1"/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164" fontId="0" fillId="0" borderId="14" xfId="0" applyNumberFormat="1" applyBorder="1"/>
    <xf numFmtId="3" fontId="0" fillId="0" borderId="14" xfId="0" applyNumberFormat="1" applyBorder="1"/>
    <xf numFmtId="1" fontId="0" fillId="0" borderId="14" xfId="0" applyNumberFormat="1" applyBorder="1"/>
    <xf numFmtId="0" fontId="0" fillId="0" borderId="15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0" borderId="0" xfId="0" applyFont="1"/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dres Felipe Villamil Castro" id="{752727F4-1744-41DB-9378-18F924A1436F}" userId="S::andres.villamilc@habitatbogota.gov.co::f9f9d5d8-93ca-4fb9-943b-9aa2d9503485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" dT="2025-11-04T18:57:16.51" personId="{752727F4-1744-41DB-9378-18F924A1436F}" id="{546C6F67-FA9F-4FDC-B91C-AEF4CA5FB2D7}">
    <text>Valor por confirmar, ya que el valor para la apertura de la fiducia es de $19.934.027.819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4" dT="2025-11-04T18:57:16.51" personId="{752727F4-1744-41DB-9378-18F924A1436F}" id="{A4A1E398-4F98-4E39-A3BB-0C9A0E61CC66}">
    <text>Valor por confirmar, ya que el valor registrado corresponde a la incorporación realizada en el 2024.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A9DEF-8F08-4466-87AB-F32134CDECD3}">
  <dimension ref="A1:L19"/>
  <sheetViews>
    <sheetView workbookViewId="0">
      <selection activeCell="L4" sqref="L4"/>
    </sheetView>
  </sheetViews>
  <sheetFormatPr baseColWidth="10" defaultColWidth="11.5" defaultRowHeight="15" x14ac:dyDescent="0.2"/>
  <cols>
    <col min="1" max="1" width="12.83203125" customWidth="1"/>
    <col min="2" max="2" width="35.5" bestFit="1" customWidth="1"/>
    <col min="3" max="3" width="16" bestFit="1" customWidth="1"/>
    <col min="4" max="4" width="14" customWidth="1"/>
    <col min="5" max="5" width="19.6640625" customWidth="1"/>
    <col min="6" max="6" width="16" bestFit="1" customWidth="1"/>
    <col min="7" max="7" width="12.83203125" customWidth="1"/>
    <col min="8" max="8" width="18.5" customWidth="1"/>
    <col min="9" max="9" width="16" bestFit="1" customWidth="1"/>
    <col min="10" max="10" width="12.83203125" customWidth="1"/>
    <col min="11" max="12" width="14.1640625" bestFit="1" customWidth="1"/>
  </cols>
  <sheetData>
    <row r="1" spans="1:12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2" x14ac:dyDescent="0.2">
      <c r="A2" s="28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30"/>
    </row>
    <row r="3" spans="1:12" ht="30" customHeight="1" x14ac:dyDescent="0.2">
      <c r="A3" s="7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  <c r="L3" s="16" t="s">
        <v>13</v>
      </c>
    </row>
    <row r="4" spans="1:12" x14ac:dyDescent="0.2">
      <c r="A4" s="8" t="s">
        <v>14</v>
      </c>
      <c r="B4" s="3" t="s">
        <v>15</v>
      </c>
      <c r="C4" s="4">
        <v>20273231569</v>
      </c>
      <c r="D4" s="3">
        <v>1596</v>
      </c>
      <c r="E4" s="4">
        <v>10598515859</v>
      </c>
      <c r="F4" s="4">
        <v>10598515859</v>
      </c>
      <c r="G4" s="5">
        <v>1</v>
      </c>
      <c r="H4" s="4">
        <v>7647392552</v>
      </c>
      <c r="I4" s="4">
        <v>7647392552</v>
      </c>
      <c r="J4" s="6">
        <v>3</v>
      </c>
      <c r="K4" s="4">
        <v>2027323158</v>
      </c>
      <c r="L4" s="9">
        <v>387397005</v>
      </c>
    </row>
    <row r="5" spans="1:12" x14ac:dyDescent="0.2">
      <c r="A5" s="8" t="s">
        <v>16</v>
      </c>
      <c r="B5" s="3" t="s">
        <v>17</v>
      </c>
      <c r="C5" s="4">
        <v>22322617767</v>
      </c>
      <c r="D5" s="3">
        <v>1634</v>
      </c>
      <c r="E5" s="4">
        <v>12384095050</v>
      </c>
      <c r="F5" s="4">
        <v>12384095050</v>
      </c>
      <c r="G5" s="5">
        <v>2</v>
      </c>
      <c r="H5" s="4">
        <v>7706260941</v>
      </c>
      <c r="I5" s="4">
        <v>7706260940</v>
      </c>
      <c r="J5" s="6">
        <v>4</v>
      </c>
      <c r="K5" s="4">
        <v>2232261776</v>
      </c>
      <c r="L5" s="9">
        <v>0</v>
      </c>
    </row>
    <row r="6" spans="1:12" x14ac:dyDescent="0.2">
      <c r="A6" s="8" t="s">
        <v>18</v>
      </c>
      <c r="B6" s="3" t="s">
        <v>19</v>
      </c>
      <c r="C6" s="4">
        <v>1685908659</v>
      </c>
      <c r="D6" s="3">
        <v>1755</v>
      </c>
      <c r="E6" s="4">
        <v>1251787981</v>
      </c>
      <c r="F6" s="4">
        <v>1189408557</v>
      </c>
      <c r="G6" s="5">
        <v>3</v>
      </c>
      <c r="H6" s="4">
        <v>265529813</v>
      </c>
      <c r="I6" s="4">
        <v>0</v>
      </c>
      <c r="J6" s="6">
        <v>34</v>
      </c>
      <c r="K6" s="4">
        <v>168590865</v>
      </c>
      <c r="L6" s="9">
        <v>0</v>
      </c>
    </row>
    <row r="7" spans="1:12" x14ac:dyDescent="0.2">
      <c r="A7" s="8" t="s">
        <v>20</v>
      </c>
      <c r="B7" s="3" t="s">
        <v>21</v>
      </c>
      <c r="C7" s="4">
        <v>1442828853</v>
      </c>
      <c r="D7" s="3">
        <v>1769</v>
      </c>
      <c r="E7" s="4">
        <v>1071301110</v>
      </c>
      <c r="F7" s="4">
        <v>1071301110</v>
      </c>
      <c r="G7" s="5">
        <v>4</v>
      </c>
      <c r="H7" s="4">
        <v>227244856</v>
      </c>
      <c r="I7" s="4">
        <v>224093899</v>
      </c>
      <c r="J7" s="6">
        <v>900</v>
      </c>
      <c r="K7" s="4">
        <v>144282887</v>
      </c>
      <c r="L7" s="9">
        <v>0</v>
      </c>
    </row>
    <row r="8" spans="1:12" ht="16" thickBot="1" x14ac:dyDescent="0.25">
      <c r="A8" s="34"/>
      <c r="B8" s="35"/>
      <c r="C8" s="35"/>
      <c r="D8" s="14" t="s">
        <v>22</v>
      </c>
      <c r="E8" s="11">
        <f>SUM(E4:E7)</f>
        <v>25305700000</v>
      </c>
      <c r="F8" s="11">
        <f>SUM(F4:F7)</f>
        <v>25243320576</v>
      </c>
      <c r="G8" s="10"/>
      <c r="H8" s="11">
        <f>SUM(H4:H7)</f>
        <v>15846428162</v>
      </c>
      <c r="I8" s="11">
        <f>SUM(I4:I7)</f>
        <v>15577747391</v>
      </c>
      <c r="J8" s="12"/>
      <c r="K8" s="11">
        <f>SUM(K4:K7)</f>
        <v>4572458686</v>
      </c>
      <c r="L8" s="13">
        <f>SUM(L4:L7)</f>
        <v>387397005</v>
      </c>
    </row>
    <row r="9" spans="1:12" x14ac:dyDescent="0.2">
      <c r="I9" s="1"/>
    </row>
    <row r="10" spans="1:12" x14ac:dyDescent="0.2">
      <c r="A10" s="27" t="s">
        <v>23</v>
      </c>
    </row>
    <row r="14" spans="1:12" x14ac:dyDescent="0.2">
      <c r="F14" s="1"/>
      <c r="G14" s="1"/>
    </row>
    <row r="15" spans="1:12" x14ac:dyDescent="0.2">
      <c r="F15" s="1"/>
      <c r="G15" s="1"/>
    </row>
    <row r="16" spans="1:12" x14ac:dyDescent="0.2">
      <c r="F16" s="1"/>
      <c r="G16" s="1"/>
    </row>
    <row r="17" spans="6:7" x14ac:dyDescent="0.2">
      <c r="F17" s="1"/>
    </row>
    <row r="18" spans="6:7" x14ac:dyDescent="0.2">
      <c r="F18" s="1"/>
    </row>
    <row r="19" spans="6:7" x14ac:dyDescent="0.2">
      <c r="F19" s="2"/>
      <c r="G19" s="2"/>
    </row>
  </sheetData>
  <mergeCells count="3">
    <mergeCell ref="A2:L2"/>
    <mergeCell ref="A1:L1"/>
    <mergeCell ref="A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601A2-A46E-4A62-9989-1F9E800E8267}">
  <dimension ref="A1:N11"/>
  <sheetViews>
    <sheetView topLeftCell="A3" workbookViewId="0">
      <selection activeCell="N4" sqref="N4:N8"/>
    </sheetView>
  </sheetViews>
  <sheetFormatPr baseColWidth="10" defaultColWidth="11.5" defaultRowHeight="15" x14ac:dyDescent="0.2"/>
  <cols>
    <col min="2" max="2" width="58.5" bestFit="1" customWidth="1"/>
    <col min="3" max="3" width="16.33203125" bestFit="1" customWidth="1"/>
    <col min="5" max="6" width="16" bestFit="1" customWidth="1"/>
    <col min="8" max="8" width="14.1640625" bestFit="1" customWidth="1"/>
    <col min="9" max="9" width="15.5" customWidth="1"/>
    <col min="11" max="11" width="14.1640625" bestFit="1" customWidth="1"/>
    <col min="14" max="14" width="14.1640625" bestFit="1" customWidth="1"/>
  </cols>
  <sheetData>
    <row r="1" spans="1:14" x14ac:dyDescent="0.2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x14ac:dyDescent="0.2">
      <c r="A2" s="38" t="s">
        <v>24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80" x14ac:dyDescent="0.2">
      <c r="A3" s="7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25</v>
      </c>
      <c r="H3" s="15" t="s">
        <v>9</v>
      </c>
      <c r="I3" s="15" t="s">
        <v>10</v>
      </c>
      <c r="J3" s="15" t="s">
        <v>26</v>
      </c>
      <c r="K3" s="15" t="s">
        <v>12</v>
      </c>
      <c r="L3" s="15" t="s">
        <v>13</v>
      </c>
      <c r="M3" s="15" t="s">
        <v>27</v>
      </c>
      <c r="N3" s="15" t="s">
        <v>28</v>
      </c>
    </row>
    <row r="4" spans="1:14" x14ac:dyDescent="0.2">
      <c r="A4" s="3" t="s">
        <v>29</v>
      </c>
      <c r="B4" s="3" t="s">
        <v>30</v>
      </c>
      <c r="C4" s="4">
        <v>533333333333</v>
      </c>
      <c r="D4" s="3">
        <v>2349</v>
      </c>
      <c r="E4" s="4">
        <v>80000000000</v>
      </c>
      <c r="F4" s="4">
        <v>80000000000</v>
      </c>
      <c r="G4" s="5">
        <v>0</v>
      </c>
      <c r="H4" s="4">
        <v>0</v>
      </c>
      <c r="I4" s="4">
        <v>0</v>
      </c>
      <c r="J4" s="5">
        <v>24</v>
      </c>
      <c r="K4" s="4">
        <v>2789909711</v>
      </c>
      <c r="L4" s="4">
        <v>0</v>
      </c>
      <c r="M4" s="6">
        <v>24</v>
      </c>
      <c r="N4" s="4">
        <f>+K4</f>
        <v>2789909711</v>
      </c>
    </row>
    <row r="5" spans="1:14" x14ac:dyDescent="0.2">
      <c r="A5" s="3" t="s">
        <v>31</v>
      </c>
      <c r="B5" s="3" t="s">
        <v>32</v>
      </c>
      <c r="C5" s="4">
        <v>40938839792</v>
      </c>
      <c r="D5" s="3">
        <v>0</v>
      </c>
      <c r="E5" s="19">
        <v>0</v>
      </c>
      <c r="F5" s="19">
        <v>0</v>
      </c>
      <c r="G5" s="3">
        <v>2602</v>
      </c>
      <c r="H5" s="4">
        <v>3635845573</v>
      </c>
      <c r="I5" s="4">
        <v>0</v>
      </c>
      <c r="J5" s="5">
        <v>22</v>
      </c>
      <c r="K5" s="4">
        <v>31184647</v>
      </c>
      <c r="L5" s="4">
        <v>0</v>
      </c>
      <c r="M5" s="6">
        <v>0</v>
      </c>
      <c r="N5" s="4">
        <v>0</v>
      </c>
    </row>
    <row r="6" spans="1:14" x14ac:dyDescent="0.2">
      <c r="A6" s="3" t="s">
        <v>33</v>
      </c>
      <c r="B6" s="3" t="s">
        <v>34</v>
      </c>
      <c r="C6" s="4">
        <v>28776840838</v>
      </c>
      <c r="D6" s="3">
        <v>0</v>
      </c>
      <c r="E6" s="19">
        <v>0</v>
      </c>
      <c r="F6" s="19">
        <v>0</v>
      </c>
      <c r="G6" s="3">
        <v>2614</v>
      </c>
      <c r="H6" s="4">
        <v>3928333472</v>
      </c>
      <c r="I6" s="4">
        <v>684227350</v>
      </c>
      <c r="J6" s="5">
        <v>21</v>
      </c>
      <c r="K6" s="4">
        <v>20592590</v>
      </c>
      <c r="L6" s="4">
        <v>0</v>
      </c>
      <c r="M6" s="6">
        <v>0</v>
      </c>
      <c r="N6" s="4">
        <v>0</v>
      </c>
    </row>
    <row r="7" spans="1:14" x14ac:dyDescent="0.2">
      <c r="A7" s="3" t="s">
        <v>35</v>
      </c>
      <c r="B7" s="3" t="s">
        <v>36</v>
      </c>
      <c r="C7" s="4">
        <v>3544678104</v>
      </c>
      <c r="D7" s="22">
        <v>0</v>
      </c>
      <c r="E7" s="19">
        <v>0</v>
      </c>
      <c r="F7" s="19">
        <v>0</v>
      </c>
      <c r="G7" s="3">
        <v>2670</v>
      </c>
      <c r="H7" s="4">
        <v>834543860</v>
      </c>
      <c r="I7" s="4">
        <v>0</v>
      </c>
      <c r="J7" s="5">
        <v>17</v>
      </c>
      <c r="K7" s="4">
        <v>2126934</v>
      </c>
      <c r="L7" s="4">
        <v>0</v>
      </c>
      <c r="M7" s="6">
        <v>0</v>
      </c>
      <c r="N7" s="4">
        <v>0</v>
      </c>
    </row>
    <row r="8" spans="1:14" x14ac:dyDescent="0.2">
      <c r="A8" s="17" t="s">
        <v>37</v>
      </c>
      <c r="B8" s="18" t="s">
        <v>38</v>
      </c>
      <c r="C8" s="19">
        <v>3071821924</v>
      </c>
      <c r="D8" s="18">
        <v>0</v>
      </c>
      <c r="E8" s="19">
        <v>0</v>
      </c>
      <c r="F8" s="19">
        <v>0</v>
      </c>
      <c r="G8" s="3">
        <v>2673</v>
      </c>
      <c r="H8" s="19">
        <v>870539924</v>
      </c>
      <c r="I8" s="19">
        <v>427954328</v>
      </c>
      <c r="J8" s="20">
        <v>20</v>
      </c>
      <c r="K8" s="19">
        <v>1727585</v>
      </c>
      <c r="L8" s="19">
        <v>0</v>
      </c>
      <c r="M8" s="21">
        <v>0</v>
      </c>
      <c r="N8" s="19">
        <v>0</v>
      </c>
    </row>
    <row r="9" spans="1:14" ht="16" thickBot="1" x14ac:dyDescent="0.25">
      <c r="A9" s="34"/>
      <c r="B9" s="35"/>
      <c r="C9" s="35"/>
      <c r="D9" s="14" t="s">
        <v>22</v>
      </c>
      <c r="E9" s="11">
        <f>SUM(E4:E8)</f>
        <v>80000000000</v>
      </c>
      <c r="F9" s="11">
        <f>SUM(F4:F8)</f>
        <v>80000000000</v>
      </c>
      <c r="G9" s="10"/>
      <c r="H9" s="11">
        <f>SUM(H4:H8)</f>
        <v>9269262829</v>
      </c>
      <c r="I9" s="11">
        <f>SUM(I4:I8)</f>
        <v>1112181678</v>
      </c>
      <c r="J9" s="10"/>
      <c r="K9" s="11">
        <f>SUM(K4:K8)</f>
        <v>2845541467</v>
      </c>
      <c r="L9" s="11">
        <f>SUM(L4:L8)</f>
        <v>0</v>
      </c>
      <c r="M9" s="12"/>
      <c r="N9" s="11">
        <f>SUM(N4:N8)</f>
        <v>2789909711</v>
      </c>
    </row>
    <row r="11" spans="1:14" x14ac:dyDescent="0.2">
      <c r="A11" s="27" t="s">
        <v>23</v>
      </c>
    </row>
  </sheetData>
  <mergeCells count="3">
    <mergeCell ref="A9:C9"/>
    <mergeCell ref="A1:N1"/>
    <mergeCell ref="A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36BE7-7B72-4775-8682-E5FE134877BF}">
  <dimension ref="A1:I10"/>
  <sheetViews>
    <sheetView workbookViewId="0">
      <selection activeCell="I4" sqref="I4"/>
    </sheetView>
  </sheetViews>
  <sheetFormatPr baseColWidth="10" defaultColWidth="11.5" defaultRowHeight="15" x14ac:dyDescent="0.2"/>
  <cols>
    <col min="1" max="1" width="12.5" customWidth="1"/>
    <col min="2" max="2" width="23.5" bestFit="1" customWidth="1"/>
    <col min="3" max="3" width="16.33203125" bestFit="1" customWidth="1"/>
    <col min="5" max="6" width="16" bestFit="1" customWidth="1"/>
    <col min="8" max="8" width="17.1640625" customWidth="1"/>
    <col min="9" max="9" width="25.33203125" customWidth="1"/>
  </cols>
  <sheetData>
    <row r="1" spans="1:9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</row>
    <row r="2" spans="1:9" x14ac:dyDescent="0.2">
      <c r="A2" s="28" t="s">
        <v>39</v>
      </c>
      <c r="B2" s="29"/>
      <c r="C2" s="29"/>
      <c r="D2" s="29"/>
      <c r="E2" s="29"/>
      <c r="F2" s="29"/>
      <c r="G2" s="29"/>
      <c r="H2" s="29"/>
      <c r="I2" s="29"/>
    </row>
    <row r="3" spans="1:9" ht="32" x14ac:dyDescent="0.2">
      <c r="A3" s="15" t="s">
        <v>2</v>
      </c>
      <c r="B3" s="15" t="s">
        <v>3</v>
      </c>
      <c r="C3" s="15" t="s">
        <v>4</v>
      </c>
      <c r="D3" s="15" t="s">
        <v>5</v>
      </c>
      <c r="E3" s="15" t="s">
        <v>40</v>
      </c>
      <c r="F3" s="15" t="s">
        <v>7</v>
      </c>
      <c r="G3" s="15" t="s">
        <v>11</v>
      </c>
      <c r="H3" s="15" t="s">
        <v>12</v>
      </c>
      <c r="I3" s="15" t="s">
        <v>13</v>
      </c>
    </row>
    <row r="4" spans="1:9" x14ac:dyDescent="0.2">
      <c r="A4" s="40" t="s">
        <v>41</v>
      </c>
      <c r="B4" s="43" t="s">
        <v>42</v>
      </c>
      <c r="C4" s="4">
        <f>114962486291+40799027819</f>
        <v>155761514110</v>
      </c>
      <c r="D4" s="3">
        <v>2133</v>
      </c>
      <c r="E4" s="4">
        <v>19934027819</v>
      </c>
      <c r="F4" s="4">
        <v>19934027819</v>
      </c>
      <c r="G4" s="5">
        <v>1</v>
      </c>
      <c r="H4" s="4">
        <v>64669637508</v>
      </c>
      <c r="I4" s="4">
        <v>64669637508</v>
      </c>
    </row>
    <row r="5" spans="1:9" x14ac:dyDescent="0.2">
      <c r="A5" s="41"/>
      <c r="B5" s="44"/>
      <c r="C5" s="4"/>
      <c r="D5" s="3">
        <v>2497</v>
      </c>
      <c r="E5" s="4">
        <v>17160000000</v>
      </c>
      <c r="F5" s="4">
        <v>17160000000</v>
      </c>
      <c r="G5" s="5">
        <v>0</v>
      </c>
      <c r="H5" s="4">
        <v>0</v>
      </c>
      <c r="I5" s="4">
        <v>0</v>
      </c>
    </row>
    <row r="6" spans="1:9" x14ac:dyDescent="0.2">
      <c r="A6" s="41"/>
      <c r="B6" s="44"/>
      <c r="C6" s="4"/>
      <c r="D6" s="3">
        <v>2658</v>
      </c>
      <c r="E6" s="4">
        <v>585000000</v>
      </c>
      <c r="F6" s="4">
        <v>585000000</v>
      </c>
      <c r="G6" s="5">
        <v>0</v>
      </c>
      <c r="H6" s="4">
        <v>0</v>
      </c>
      <c r="I6" s="4">
        <v>0</v>
      </c>
    </row>
    <row r="7" spans="1:9" x14ac:dyDescent="0.2">
      <c r="A7" s="42"/>
      <c r="B7" s="45"/>
      <c r="C7" s="4"/>
      <c r="D7" s="3">
        <v>2659</v>
      </c>
      <c r="E7" s="4">
        <v>3120000000</v>
      </c>
      <c r="F7" s="4">
        <v>3120000000</v>
      </c>
      <c r="G7" s="5">
        <v>0</v>
      </c>
      <c r="H7" s="4">
        <v>0</v>
      </c>
      <c r="I7" s="4">
        <v>0</v>
      </c>
    </row>
    <row r="8" spans="1:9" ht="16" thickBot="1" x14ac:dyDescent="0.25">
      <c r="A8" s="34"/>
      <c r="B8" s="35"/>
      <c r="C8" s="35"/>
      <c r="D8" s="14" t="s">
        <v>22</v>
      </c>
      <c r="E8" s="11">
        <f>SUM(E4:E7)</f>
        <v>40799027819</v>
      </c>
      <c r="F8" s="11">
        <f>SUM(F4:F7)</f>
        <v>40799027819</v>
      </c>
      <c r="G8" s="10"/>
      <c r="H8" s="11">
        <f>SUM(H4:H7)</f>
        <v>64669637508</v>
      </c>
      <c r="I8" s="11">
        <f>SUM(I4:I7)</f>
        <v>64669637508</v>
      </c>
    </row>
    <row r="10" spans="1:9" x14ac:dyDescent="0.2">
      <c r="A10" s="27" t="s">
        <v>23</v>
      </c>
    </row>
  </sheetData>
  <mergeCells count="5">
    <mergeCell ref="A1:I1"/>
    <mergeCell ref="A2:I2"/>
    <mergeCell ref="A8:C8"/>
    <mergeCell ref="A4:A7"/>
    <mergeCell ref="B4:B7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5C694-501B-456A-8973-5C3F7D093F50}">
  <dimension ref="A1:I13"/>
  <sheetViews>
    <sheetView tabSelected="1" workbookViewId="0">
      <selection activeCell="H11" sqref="H11"/>
    </sheetView>
  </sheetViews>
  <sheetFormatPr baseColWidth="10" defaultColWidth="11.5" defaultRowHeight="15" x14ac:dyDescent="0.2"/>
  <cols>
    <col min="2" max="2" width="27.5" bestFit="1" customWidth="1"/>
    <col min="3" max="3" width="16.33203125" bestFit="1" customWidth="1"/>
    <col min="5" max="6" width="15.1640625" bestFit="1" customWidth="1"/>
    <col min="8" max="9" width="16" bestFit="1" customWidth="1"/>
  </cols>
  <sheetData>
    <row r="1" spans="1:9" x14ac:dyDescent="0.2">
      <c r="A1" s="31" t="s">
        <v>0</v>
      </c>
      <c r="B1" s="32"/>
      <c r="C1" s="32"/>
      <c r="D1" s="32"/>
      <c r="E1" s="32"/>
      <c r="F1" s="32"/>
      <c r="G1" s="32"/>
      <c r="H1" s="32"/>
      <c r="I1" s="33"/>
    </row>
    <row r="2" spans="1:9" x14ac:dyDescent="0.2">
      <c r="A2" s="28" t="s">
        <v>43</v>
      </c>
      <c r="B2" s="29"/>
      <c r="C2" s="29"/>
      <c r="D2" s="29"/>
      <c r="E2" s="29"/>
      <c r="F2" s="29"/>
      <c r="G2" s="29"/>
      <c r="H2" s="29"/>
      <c r="I2" s="30"/>
    </row>
    <row r="3" spans="1:9" ht="48" x14ac:dyDescent="0.2">
      <c r="A3" s="25" t="s">
        <v>2</v>
      </c>
      <c r="B3" s="15" t="s">
        <v>3</v>
      </c>
      <c r="C3" s="15" t="s">
        <v>4</v>
      </c>
      <c r="D3" s="15" t="s">
        <v>5</v>
      </c>
      <c r="E3" s="15" t="s">
        <v>40</v>
      </c>
      <c r="F3" s="15" t="s">
        <v>7</v>
      </c>
      <c r="G3" s="15" t="s">
        <v>11</v>
      </c>
      <c r="H3" s="15" t="s">
        <v>12</v>
      </c>
      <c r="I3" s="16" t="s">
        <v>13</v>
      </c>
    </row>
    <row r="4" spans="1:9" x14ac:dyDescent="0.2">
      <c r="A4" s="46" t="s">
        <v>44</v>
      </c>
      <c r="B4" s="47" t="s">
        <v>42</v>
      </c>
      <c r="C4" s="48">
        <v>153014505795</v>
      </c>
      <c r="D4" s="3">
        <v>1957</v>
      </c>
      <c r="E4" s="4">
        <v>9115520000</v>
      </c>
      <c r="F4" s="4">
        <v>9115520000</v>
      </c>
      <c r="G4" s="5">
        <v>2</v>
      </c>
      <c r="H4" s="4">
        <v>20358000000</v>
      </c>
      <c r="I4" s="9">
        <v>20358000000</v>
      </c>
    </row>
    <row r="5" spans="1:9" x14ac:dyDescent="0.2">
      <c r="A5" s="46"/>
      <c r="B5" s="47"/>
      <c r="C5" s="48"/>
      <c r="D5" s="3">
        <v>2102</v>
      </c>
      <c r="E5" s="4">
        <v>7559588987</v>
      </c>
      <c r="F5" s="4">
        <v>7559588987</v>
      </c>
      <c r="G5" s="5">
        <v>0</v>
      </c>
      <c r="H5" s="4">
        <v>0</v>
      </c>
      <c r="I5" s="9">
        <v>0</v>
      </c>
    </row>
    <row r="6" spans="1:9" x14ac:dyDescent="0.2">
      <c r="A6" s="46"/>
      <c r="B6" s="47"/>
      <c r="C6" s="48"/>
      <c r="D6" s="3">
        <v>2136</v>
      </c>
      <c r="E6" s="4">
        <v>3770000000</v>
      </c>
      <c r="F6" s="4">
        <v>3770000000</v>
      </c>
      <c r="G6" s="5">
        <v>0</v>
      </c>
      <c r="H6" s="4">
        <v>0</v>
      </c>
      <c r="I6" s="9">
        <v>0</v>
      </c>
    </row>
    <row r="7" spans="1:9" x14ac:dyDescent="0.2">
      <c r="A7" s="46"/>
      <c r="B7" s="47"/>
      <c r="C7" s="48"/>
      <c r="D7" s="3">
        <v>2668</v>
      </c>
      <c r="E7" s="4">
        <v>5005663354</v>
      </c>
      <c r="F7" s="4">
        <v>5005663354</v>
      </c>
      <c r="G7" s="5">
        <v>0</v>
      </c>
      <c r="H7" s="4">
        <v>0</v>
      </c>
      <c r="I7" s="9">
        <v>0</v>
      </c>
    </row>
    <row r="8" spans="1:9" x14ac:dyDescent="0.2">
      <c r="A8" s="26" t="s">
        <v>45</v>
      </c>
      <c r="B8" s="23" t="s">
        <v>46</v>
      </c>
      <c r="C8" s="4">
        <v>764387531</v>
      </c>
      <c r="D8" s="3">
        <v>2626</v>
      </c>
      <c r="E8" s="4">
        <v>301580596</v>
      </c>
      <c r="F8" s="4">
        <v>0</v>
      </c>
      <c r="G8" s="5">
        <v>8</v>
      </c>
      <c r="H8" s="4">
        <v>405820436</v>
      </c>
      <c r="I8" s="9">
        <v>0</v>
      </c>
    </row>
    <row r="9" spans="1:9" x14ac:dyDescent="0.2">
      <c r="A9" s="26" t="s">
        <v>47</v>
      </c>
      <c r="B9" s="24" t="s">
        <v>48</v>
      </c>
      <c r="C9" s="4">
        <v>2040210090</v>
      </c>
      <c r="D9" s="3">
        <v>2667</v>
      </c>
      <c r="E9" s="4">
        <v>701969960</v>
      </c>
      <c r="F9" s="4">
        <v>0</v>
      </c>
      <c r="G9" s="5">
        <v>898</v>
      </c>
      <c r="H9" s="4">
        <v>1052972929</v>
      </c>
      <c r="I9" s="9">
        <v>0</v>
      </c>
    </row>
    <row r="10" spans="1:9" x14ac:dyDescent="0.2">
      <c r="A10" s="26" t="s">
        <v>49</v>
      </c>
      <c r="B10" s="24" t="s">
        <v>50</v>
      </c>
      <c r="C10" s="4">
        <v>1631898182</v>
      </c>
      <c r="D10" s="3">
        <v>2652</v>
      </c>
      <c r="E10" s="4">
        <v>537988123</v>
      </c>
      <c r="F10" s="4">
        <v>0</v>
      </c>
      <c r="G10" s="5">
        <v>899</v>
      </c>
      <c r="H10" s="4">
        <v>846905380</v>
      </c>
      <c r="I10" s="9">
        <v>0</v>
      </c>
    </row>
    <row r="11" spans="1:9" ht="16" thickBot="1" x14ac:dyDescent="0.25">
      <c r="A11" s="34"/>
      <c r="B11" s="35"/>
      <c r="C11" s="35"/>
      <c r="D11" s="14" t="s">
        <v>22</v>
      </c>
      <c r="E11" s="11">
        <f>SUM(E4:E10)</f>
        <v>26992311020</v>
      </c>
      <c r="F11" s="11">
        <f>SUM(F4:F10)</f>
        <v>25450772341</v>
      </c>
      <c r="G11" s="10"/>
      <c r="H11" s="11">
        <f>SUM(H4:H10)</f>
        <v>22663698745</v>
      </c>
      <c r="I11" s="11">
        <f>SUM(I4:I10)</f>
        <v>20358000000</v>
      </c>
    </row>
    <row r="13" spans="1:9" x14ac:dyDescent="0.2">
      <c r="A13" s="27" t="s">
        <v>23</v>
      </c>
    </row>
  </sheetData>
  <mergeCells count="6">
    <mergeCell ref="A1:I1"/>
    <mergeCell ref="A2:I2"/>
    <mergeCell ref="A4:A7"/>
    <mergeCell ref="B4:B7"/>
    <mergeCell ref="A11:C11"/>
    <mergeCell ref="C4:C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ACTA 0008-2023 CONFIS</vt:lpstr>
      <vt:lpstr>ACTA 0022-2023 CONFIS</vt:lpstr>
      <vt:lpstr>ACTA 0014-2024 CONFIS</vt:lpstr>
      <vt:lpstr>ACTA 0016-2024 CONFIS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Felipe Villamil Castro</dc:creator>
  <cp:keywords/>
  <dc:description/>
  <cp:lastModifiedBy>John Alexander Cárdenas mancipe</cp:lastModifiedBy>
  <cp:revision/>
  <dcterms:created xsi:type="dcterms:W3CDTF">2025-11-04T16:52:19Z</dcterms:created>
  <dcterms:modified xsi:type="dcterms:W3CDTF">2025-12-11T23:23:01Z</dcterms:modified>
  <cp:category/>
  <cp:contentStatus/>
</cp:coreProperties>
</file>